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8" windowWidth="17220" windowHeight="7416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C59" i="1" l="1"/>
  <c r="D54" i="1" s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D15" i="1" l="1"/>
  <c r="D38" i="1"/>
  <c r="D30" i="1"/>
  <c r="D22" i="1"/>
  <c r="D50" i="1"/>
  <c r="D46" i="1"/>
  <c r="D42" i="1"/>
  <c r="D18" i="1"/>
  <c r="D37" i="1"/>
  <c r="D29" i="1"/>
  <c r="D53" i="1"/>
  <c r="D41" i="1"/>
  <c r="D21" i="1"/>
  <c r="D17" i="1"/>
  <c r="D13" i="1"/>
  <c r="D9" i="1"/>
  <c r="D59" i="1" s="1"/>
  <c r="D36" i="1"/>
  <c r="D32" i="1"/>
  <c r="D28" i="1"/>
  <c r="D24" i="1"/>
  <c r="D52" i="1"/>
  <c r="D48" i="1"/>
  <c r="D44" i="1"/>
  <c r="D40" i="1"/>
  <c r="D55" i="1"/>
  <c r="D19" i="1"/>
  <c r="D11" i="1"/>
  <c r="D34" i="1"/>
  <c r="D26" i="1"/>
  <c r="D57" i="1"/>
  <c r="D8" i="1"/>
  <c r="D14" i="1"/>
  <c r="D10" i="1"/>
  <c r="D33" i="1"/>
  <c r="D25" i="1"/>
  <c r="D49" i="1"/>
  <c r="D45" i="1"/>
  <c r="D56" i="1"/>
  <c r="D20" i="1"/>
  <c r="D16" i="1"/>
  <c r="D12" i="1"/>
  <c r="D39" i="1"/>
  <c r="D35" i="1"/>
  <c r="D31" i="1"/>
  <c r="D27" i="1"/>
  <c r="D23" i="1"/>
  <c r="D51" i="1"/>
  <c r="D47" i="1"/>
  <c r="D43" i="1"/>
  <c r="D58" i="1"/>
</calcChain>
</file>

<file path=xl/sharedStrings.xml><?xml version="1.0" encoding="utf-8"?>
<sst xmlns="http://schemas.openxmlformats.org/spreadsheetml/2006/main" count="62" uniqueCount="62">
  <si>
    <t xml:space="preserve">Non-Employer Contributing Entity (NECE)  Allocation Percentage </t>
  </si>
  <si>
    <t>0767</t>
  </si>
  <si>
    <t>Southwest Collegiate Institute for the Deaf</t>
  </si>
  <si>
    <t>0948</t>
  </si>
  <si>
    <t>0949</t>
  </si>
  <si>
    <t>0951</t>
  </si>
  <si>
    <t>0952</t>
  </si>
  <si>
    <t>0953</t>
  </si>
  <si>
    <t>0954</t>
  </si>
  <si>
    <t>0955</t>
  </si>
  <si>
    <t>0956</t>
  </si>
  <si>
    <t>0957</t>
  </si>
  <si>
    <t>0958</t>
  </si>
  <si>
    <t>0959</t>
  </si>
  <si>
    <t>0960</t>
  </si>
  <si>
    <t>0961</t>
  </si>
  <si>
    <t>0962</t>
  </si>
  <si>
    <t>0963</t>
  </si>
  <si>
    <t>0964</t>
  </si>
  <si>
    <t>0965</t>
  </si>
  <si>
    <t>0966</t>
  </si>
  <si>
    <t>0967</t>
  </si>
  <si>
    <t>0968</t>
  </si>
  <si>
    <t>0969</t>
  </si>
  <si>
    <t>0970</t>
  </si>
  <si>
    <t>0971</t>
  </si>
  <si>
    <t>0972</t>
  </si>
  <si>
    <t>0973</t>
  </si>
  <si>
    <t>0974</t>
  </si>
  <si>
    <t>0975</t>
  </si>
  <si>
    <t>0976</t>
  </si>
  <si>
    <t>0977</t>
  </si>
  <si>
    <t>0978</t>
  </si>
  <si>
    <t>0979</t>
  </si>
  <si>
    <t>0980</t>
  </si>
  <si>
    <t>0981</t>
  </si>
  <si>
    <t>0982</t>
  </si>
  <si>
    <t>0983</t>
  </si>
  <si>
    <t>0984</t>
  </si>
  <si>
    <t>0985</t>
  </si>
  <si>
    <t>0986</t>
  </si>
  <si>
    <t>0987</t>
  </si>
  <si>
    <t>0988</t>
  </si>
  <si>
    <t>0989</t>
  </si>
  <si>
    <t>0990</t>
  </si>
  <si>
    <t>0991</t>
  </si>
  <si>
    <t>0992</t>
  </si>
  <si>
    <t>0993</t>
  </si>
  <si>
    <t>0994</t>
  </si>
  <si>
    <t>0995</t>
  </si>
  <si>
    <t>0996</t>
  </si>
  <si>
    <t>0997</t>
  </si>
  <si>
    <t>0998</t>
  </si>
  <si>
    <t xml:space="preserve"> Non-Employer Contributing Entity (NECE)</t>
  </si>
  <si>
    <t>Note:</t>
  </si>
  <si>
    <t>Percentages of Non-Employer Contributing Entity (NECE) by College from the</t>
  </si>
  <si>
    <t>Schedule of Employer Allocations for Other Postemployment Benefits (OPEB)</t>
  </si>
  <si>
    <t>Employees Retirement System of Texas</t>
  </si>
  <si>
    <t>As of and for the year ended 08/31/2018</t>
  </si>
  <si>
    <t xml:space="preserve"> Junior and Community Colleges</t>
  </si>
  <si>
    <t xml:space="preserve">   Total of Junior and Community Colleges</t>
  </si>
  <si>
    <t>The NECE amount of $178,488,167.00 is an audited number, however the percentages and individual amounts have not been audited.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</si>
</sst>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00%"/>
  </numFmts>
  <fonts count="7" x14ac:knownFonts="1">
    <font>
      <sz val="11"/>
      <color theme="1"/>
      <name val="Calibri"/>
      <family val="2"/>
      <scheme val="minor"/>
    </font>
    <font>
      <b/>
      <sz val="9"/>
      <color rgb="FF573215"/>
      <name val="Arial"/>
      <family val="2"/>
    </font>
    <font>
      <sz val="10"/>
      <color rgb="FF573215"/>
      <name val="Arial"/>
      <family val="2"/>
    </font>
    <font>
      <b/>
      <sz val="9"/>
      <color theme="0"/>
      <name val="Arial"/>
      <family val="2"/>
    </font>
    <font>
      <b/>
      <sz val="9"/>
      <color indexed="9"/>
      <name val="Arial"/>
      <family val="2"/>
    </font>
    <font>
      <b/>
      <sz val="10"/>
      <color rgb="FF573215"/>
      <name val="Arial"/>
      <family val="2"/>
    </font>
    <font>
      <sz val="11"/>
      <color rgb="FF573215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</fills>
  <borders count="6">
    <border>
      <left/>
      <right/>
      <top/>
      <bottom/>
      <diagonal/>
    </border>
    <border>
      <left style="thin">
        <color rgb="FF573215"/>
      </left>
      <right/>
      <top style="thin">
        <color rgb="FF573215"/>
      </top>
      <bottom style="thin">
        <color rgb="FF573215"/>
      </bottom>
      <diagonal/>
    </border>
    <border>
      <left/>
      <right style="thin">
        <color rgb="FF573215"/>
      </right>
      <top style="thin">
        <color rgb="FF573215"/>
      </top>
      <bottom style="thin">
        <color rgb="FF573215"/>
      </bottom>
      <diagonal/>
    </border>
    <border>
      <left style="thin">
        <color rgb="FF573215"/>
      </left>
      <right style="thin">
        <color rgb="FF573215"/>
      </right>
      <top style="thin">
        <color rgb="FF573215"/>
      </top>
      <bottom style="thin">
        <color rgb="FF573215"/>
      </bottom>
      <diagonal/>
    </border>
    <border>
      <left style="double">
        <color theme="0"/>
      </left>
      <right style="double">
        <color theme="0"/>
      </right>
      <top style="double">
        <color theme="0"/>
      </top>
      <bottom/>
      <diagonal/>
    </border>
    <border>
      <left style="thin">
        <color rgb="FF573215"/>
      </left>
      <right style="thin">
        <color rgb="FF573215"/>
      </right>
      <top style="thin">
        <color rgb="FF573215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4" fontId="2" fillId="0" borderId="3" xfId="0" applyNumberFormat="1" applyFont="1" applyBorder="1"/>
    <xf numFmtId="0" fontId="2" fillId="0" borderId="3" xfId="0" applyFont="1" applyBorder="1"/>
    <xf numFmtId="164" fontId="3" fillId="2" borderId="4" xfId="0" applyNumberFormat="1" applyFont="1" applyFill="1" applyBorder="1" applyAlignment="1">
      <alignment horizontal="center" wrapText="1"/>
    </xf>
    <xf numFmtId="49" fontId="2" fillId="0" borderId="3" xfId="0" applyNumberFormat="1" applyFont="1" applyFill="1" applyBorder="1" applyAlignment="1">
      <alignment horizontal="center"/>
    </xf>
    <xf numFmtId="0" fontId="2" fillId="0" borderId="3" xfId="0" applyFont="1" applyFill="1" applyBorder="1"/>
    <xf numFmtId="4" fontId="2" fillId="0" borderId="3" xfId="0" applyNumberFormat="1" applyFont="1" applyFill="1" applyBorder="1"/>
    <xf numFmtId="164" fontId="2" fillId="0" borderId="3" xfId="0" applyNumberFormat="1" applyFont="1" applyFill="1" applyBorder="1"/>
    <xf numFmtId="49" fontId="2" fillId="0" borderId="3" xfId="0" applyNumberFormat="1" applyFont="1" applyBorder="1" applyAlignment="1">
      <alignment horizontal="center"/>
    </xf>
    <xf numFmtId="164" fontId="2" fillId="0" borderId="3" xfId="0" applyNumberFormat="1" applyFont="1" applyBorder="1"/>
    <xf numFmtId="0" fontId="2" fillId="0" borderId="5" xfId="0" applyFont="1" applyBorder="1"/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4" fontId="5" fillId="0" borderId="3" xfId="0" applyNumberFormat="1" applyFont="1" applyBorder="1"/>
    <xf numFmtId="0" fontId="4" fillId="2" borderId="3" xfId="0" applyFont="1" applyFill="1" applyBorder="1" applyAlignment="1">
      <alignment horizontal="center" wrapText="1"/>
    </xf>
    <xf numFmtId="0" fontId="2" fillId="0" borderId="0" xfId="0" applyFont="1"/>
    <xf numFmtId="0" fontId="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73215"/>
      <color rgb="FF32571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91440</xdr:colOff>
      <xdr:row>0</xdr:row>
      <xdr:rowOff>60960</xdr:rowOff>
    </xdr:from>
    <xdr:to>
      <xdr:col>0</xdr:col>
      <xdr:colOff>701040</xdr:colOff>
      <xdr:row>2</xdr:row>
      <xdr:rowOff>107092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" y="60960"/>
          <a:ext cx="609600" cy="4118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xcel\AFR%202017\GASB%2074\Unaudited%20Schedule%20of%20Employer%20Allocations\Schedule%20of%20Employer%20Allocations%20Retired%2006%2001%202018\Audited%20Schedule%20of%20Employer%20Allocations%20Final%206%2022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ED Act_Ret PS Query ARP"/>
      <sheetName val="HIED Act_Ret USAS Query ARP"/>
      <sheetName val="JR Act_Ret PS Query ARP"/>
      <sheetName val="JR Act_Ret USAS Query ARP"/>
      <sheetName val="NECE JR PS Query ARP"/>
      <sheetName val="Fd 001 HIED PS Query ARP"/>
      <sheetName val="NECE Jr HIED Fd 0001 PS ARB"/>
      <sheetName val="Nece Jr and Fd 001 HIED Wksheet"/>
      <sheetName val="Exhibit IX Acct and Product"/>
      <sheetName val="Sch of Empl Allocations Query"/>
      <sheetName val="Schedule of Empl Allocations"/>
      <sheetName val="CPA Manual of Accounts"/>
      <sheetName val="Rollup Definition"/>
      <sheetName val="NECE JR College %"/>
      <sheetName val="NECE Amounts Colleges"/>
      <sheetName val="NECE Amounts and Percentag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1">
          <cell r="B1" t="str">
            <v>0000</v>
          </cell>
        </row>
        <row r="223">
          <cell r="D223" t="str">
            <v>0897</v>
          </cell>
          <cell r="E223" t="str">
            <v>Texas County District Retirement System</v>
          </cell>
        </row>
        <row r="224">
          <cell r="D224" t="str">
            <v>0898</v>
          </cell>
          <cell r="E224" t="str">
            <v>Texas Municipal Retirement System</v>
          </cell>
        </row>
        <row r="231">
          <cell r="D231" t="str">
            <v>0948</v>
          </cell>
          <cell r="E231" t="str">
            <v>South Texas Community College</v>
          </cell>
        </row>
        <row r="232">
          <cell r="D232" t="str">
            <v>0949</v>
          </cell>
          <cell r="E232" t="str">
            <v>Collin County Community College District</v>
          </cell>
        </row>
        <row r="233">
          <cell r="D233" t="str">
            <v>0950</v>
          </cell>
          <cell r="E233" t="str">
            <v>Palo Alto College</v>
          </cell>
        </row>
        <row r="234">
          <cell r="D234" t="str">
            <v>0951</v>
          </cell>
          <cell r="E234" t="str">
            <v>Alvin Community College</v>
          </cell>
        </row>
        <row r="235">
          <cell r="D235" t="str">
            <v>0952</v>
          </cell>
          <cell r="E235" t="str">
            <v>Amarillo College</v>
          </cell>
        </row>
        <row r="236">
          <cell r="D236" t="str">
            <v>0953</v>
          </cell>
          <cell r="E236" t="str">
            <v>Coastal Bend College</v>
          </cell>
        </row>
        <row r="237">
          <cell r="D237" t="str">
            <v>0954</v>
          </cell>
          <cell r="E237" t="str">
            <v>Blinn College</v>
          </cell>
        </row>
        <row r="238">
          <cell r="D238" t="str">
            <v>0955</v>
          </cell>
          <cell r="E238" t="str">
            <v>Central Texas College</v>
          </cell>
        </row>
        <row r="239">
          <cell r="D239" t="str">
            <v>0956</v>
          </cell>
          <cell r="E239" t="str">
            <v>Cisco Junior College</v>
          </cell>
        </row>
        <row r="240">
          <cell r="D240" t="str">
            <v>0957</v>
          </cell>
          <cell r="E240" t="str">
            <v>Clarendon College</v>
          </cell>
        </row>
        <row r="241">
          <cell r="D241" t="str">
            <v>0958</v>
          </cell>
          <cell r="E241" t="str">
            <v>North Central Texas College</v>
          </cell>
        </row>
        <row r="242">
          <cell r="D242" t="str">
            <v>0959</v>
          </cell>
          <cell r="E242" t="str">
            <v>Dallas County Community College</v>
          </cell>
        </row>
        <row r="243">
          <cell r="D243" t="str">
            <v>0960</v>
          </cell>
          <cell r="E243" t="str">
            <v>Del Mar College</v>
          </cell>
        </row>
        <row r="244">
          <cell r="D244" t="str">
            <v>0961</v>
          </cell>
          <cell r="E244" t="str">
            <v>Frank Phillips College</v>
          </cell>
        </row>
        <row r="245">
          <cell r="D245" t="str">
            <v>0962</v>
          </cell>
          <cell r="E245" t="str">
            <v>Galveston College</v>
          </cell>
        </row>
        <row r="246">
          <cell r="D246" t="str">
            <v>0963</v>
          </cell>
          <cell r="E246" t="str">
            <v>Grayson County College</v>
          </cell>
        </row>
        <row r="247">
          <cell r="D247" t="str">
            <v>0964</v>
          </cell>
          <cell r="E247" t="str">
            <v>Trinity Valley Community College</v>
          </cell>
        </row>
        <row r="248">
          <cell r="D248" t="str">
            <v>0965</v>
          </cell>
          <cell r="E248" t="str">
            <v>Hill College</v>
          </cell>
        </row>
        <row r="249">
          <cell r="D249" t="str">
            <v>0966</v>
          </cell>
          <cell r="E249" t="str">
            <v>Howard College</v>
          </cell>
        </row>
        <row r="250">
          <cell r="D250" t="str">
            <v>0967</v>
          </cell>
          <cell r="E250" t="str">
            <v>Kilgore College</v>
          </cell>
        </row>
        <row r="251">
          <cell r="D251" t="str">
            <v>0968</v>
          </cell>
          <cell r="E251" t="str">
            <v>Laredo Junior College</v>
          </cell>
        </row>
        <row r="252">
          <cell r="D252" t="str">
            <v>0969</v>
          </cell>
          <cell r="E252" t="str">
            <v>Lee College</v>
          </cell>
        </row>
        <row r="253">
          <cell r="D253" t="str">
            <v>0970</v>
          </cell>
          <cell r="E253" t="str">
            <v>McLennan Community College</v>
          </cell>
        </row>
        <row r="254">
          <cell r="D254" t="str">
            <v>0971</v>
          </cell>
          <cell r="E254" t="str">
            <v>College Of The Mainland</v>
          </cell>
        </row>
        <row r="255">
          <cell r="D255" t="str">
            <v>0972</v>
          </cell>
          <cell r="E255" t="str">
            <v>Navarro College</v>
          </cell>
        </row>
        <row r="256">
          <cell r="D256" t="str">
            <v>0973</v>
          </cell>
          <cell r="E256" t="str">
            <v>Odessa College</v>
          </cell>
        </row>
        <row r="257">
          <cell r="D257" t="str">
            <v>0974</v>
          </cell>
          <cell r="E257" t="str">
            <v>Panola College</v>
          </cell>
        </row>
        <row r="258">
          <cell r="D258" t="str">
            <v>0975</v>
          </cell>
          <cell r="E258" t="str">
            <v>Paris Junior College</v>
          </cell>
        </row>
        <row r="259">
          <cell r="D259" t="str">
            <v>0976</v>
          </cell>
          <cell r="E259" t="str">
            <v>Ranger Junior College</v>
          </cell>
        </row>
        <row r="260">
          <cell r="D260" t="str">
            <v>0977</v>
          </cell>
          <cell r="E260" t="str">
            <v>Alamo Community College</v>
          </cell>
        </row>
        <row r="261">
          <cell r="D261" t="str">
            <v>0978</v>
          </cell>
          <cell r="E261" t="str">
            <v>San Jacinto College</v>
          </cell>
        </row>
        <row r="262">
          <cell r="D262" t="str">
            <v>0979</v>
          </cell>
          <cell r="E262" t="str">
            <v>South Plains College</v>
          </cell>
        </row>
        <row r="263">
          <cell r="D263" t="str">
            <v>0980</v>
          </cell>
          <cell r="E263" t="str">
            <v>Southwest Texas Counties Junior College</v>
          </cell>
        </row>
        <row r="264">
          <cell r="D264" t="str">
            <v>0981</v>
          </cell>
          <cell r="E264" t="str">
            <v>Tarrant County College District</v>
          </cell>
        </row>
        <row r="265">
          <cell r="D265" t="str">
            <v>0982</v>
          </cell>
          <cell r="E265" t="str">
            <v>Temple College</v>
          </cell>
        </row>
        <row r="266">
          <cell r="D266" t="str">
            <v>0983</v>
          </cell>
          <cell r="E266" t="str">
            <v>Texarkana College</v>
          </cell>
        </row>
        <row r="267">
          <cell r="D267" t="str">
            <v>0984</v>
          </cell>
          <cell r="E267" t="str">
            <v>Texas Southmost College</v>
          </cell>
        </row>
        <row r="268">
          <cell r="D268" t="str">
            <v>0985</v>
          </cell>
          <cell r="E268" t="str">
            <v>Tyler Junior College</v>
          </cell>
        </row>
        <row r="269">
          <cell r="D269" t="str">
            <v>0986</v>
          </cell>
          <cell r="E269" t="str">
            <v>Victoria College</v>
          </cell>
        </row>
        <row r="270">
          <cell r="D270" t="str">
            <v>0987</v>
          </cell>
          <cell r="E270" t="str">
            <v>Weatherford College</v>
          </cell>
        </row>
        <row r="271">
          <cell r="D271" t="str">
            <v>0988</v>
          </cell>
          <cell r="E271" t="str">
            <v>Wharton County Junior College</v>
          </cell>
        </row>
        <row r="272">
          <cell r="D272" t="str">
            <v>0989</v>
          </cell>
          <cell r="E272" t="str">
            <v>Angelina College</v>
          </cell>
        </row>
        <row r="273">
          <cell r="D273" t="str">
            <v>0990</v>
          </cell>
          <cell r="E273" t="str">
            <v>Brazosport College</v>
          </cell>
        </row>
        <row r="274">
          <cell r="D274" t="str">
            <v>0991</v>
          </cell>
          <cell r="E274" t="str">
            <v>Vernon Regional Junior College</v>
          </cell>
        </row>
        <row r="275">
          <cell r="D275" t="str">
            <v>0992</v>
          </cell>
          <cell r="E275" t="str">
            <v>Western Texas College</v>
          </cell>
        </row>
        <row r="276">
          <cell r="D276" t="str">
            <v>0993</v>
          </cell>
          <cell r="E276" t="str">
            <v>El Paso Community College</v>
          </cell>
        </row>
        <row r="277">
          <cell r="D277" t="str">
            <v>0994</v>
          </cell>
          <cell r="E277" t="str">
            <v>Houston Community College</v>
          </cell>
        </row>
        <row r="278">
          <cell r="D278" t="str">
            <v>0995</v>
          </cell>
          <cell r="E278" t="str">
            <v>Midland College</v>
          </cell>
        </row>
        <row r="279">
          <cell r="D279" t="str">
            <v>0996</v>
          </cell>
          <cell r="E279" t="str">
            <v>Lone Star College</v>
          </cell>
        </row>
        <row r="280">
          <cell r="D280" t="str">
            <v>0997</v>
          </cell>
          <cell r="E280" t="str">
            <v>Austin Community College</v>
          </cell>
        </row>
        <row r="281">
          <cell r="D281" t="str">
            <v>0998</v>
          </cell>
          <cell r="E281" t="str">
            <v>Northeast Texas Community College</v>
          </cell>
        </row>
      </sheetData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3"/>
  <sheetViews>
    <sheetView tabSelected="1" topLeftCell="A22" workbookViewId="0">
      <selection activeCell="D57" sqref="D57"/>
    </sheetView>
  </sheetViews>
  <sheetFormatPr defaultRowHeight="14.4" x14ac:dyDescent="0.3"/>
  <cols>
    <col min="1" max="1" width="11.5546875" customWidth="1"/>
    <col min="2" max="2" width="47.21875" customWidth="1"/>
    <col min="3" max="3" width="18.109375" customWidth="1"/>
    <col min="4" max="4" width="19.21875" customWidth="1"/>
  </cols>
  <sheetData>
    <row r="1" spans="1:4" x14ac:dyDescent="0.3">
      <c r="B1" s="18" t="s">
        <v>57</v>
      </c>
    </row>
    <row r="2" spans="1:4" x14ac:dyDescent="0.3">
      <c r="B2" s="18" t="s">
        <v>55</v>
      </c>
    </row>
    <row r="3" spans="1:4" x14ac:dyDescent="0.3">
      <c r="B3" s="18" t="s">
        <v>56</v>
      </c>
    </row>
    <row r="4" spans="1:4" x14ac:dyDescent="0.3">
      <c r="B4" s="18" t="s">
        <v>58</v>
      </c>
    </row>
    <row r="6" spans="1:4" ht="15" thickBot="1" x14ac:dyDescent="0.35"/>
    <row r="7" spans="1:4" ht="49.2" thickTop="1" x14ac:dyDescent="0.3">
      <c r="A7" s="1" t="s">
        <v>59</v>
      </c>
      <c r="B7" s="2"/>
      <c r="C7" s="16" t="s">
        <v>53</v>
      </c>
      <c r="D7" s="5" t="s">
        <v>0</v>
      </c>
    </row>
    <row r="8" spans="1:4" x14ac:dyDescent="0.3">
      <c r="A8" s="6" t="s">
        <v>1</v>
      </c>
      <c r="B8" s="7" t="s">
        <v>2</v>
      </c>
      <c r="C8" s="8">
        <v>247049.49</v>
      </c>
      <c r="D8" s="9">
        <f>ROUND(C8/$C$59,11)</f>
        <v>1.3841225099999999E-3</v>
      </c>
    </row>
    <row r="9" spans="1:4" x14ac:dyDescent="0.3">
      <c r="A9" s="10" t="s">
        <v>3</v>
      </c>
      <c r="B9" s="4" t="str">
        <f>VLOOKUP(A9,'[1]CPA Manual of Accounts'!$D$1:$E$281,2,FALSE)</f>
        <v>South Texas Community College</v>
      </c>
      <c r="C9" s="3">
        <v>5520404.5300000003</v>
      </c>
      <c r="D9" s="9">
        <f t="shared" ref="D9:D58" si="0">ROUND(C9/$C$59,11)</f>
        <v>3.092868633E-2</v>
      </c>
    </row>
    <row r="10" spans="1:4" x14ac:dyDescent="0.3">
      <c r="A10" s="10" t="s">
        <v>4</v>
      </c>
      <c r="B10" s="4" t="str">
        <f>VLOOKUP(A10,'[1]CPA Manual of Accounts'!$D$1:$E$281,2,FALSE)</f>
        <v>Collin County Community College District</v>
      </c>
      <c r="C10" s="3">
        <v>5202130.0599999996</v>
      </c>
      <c r="D10" s="9">
        <f t="shared" si="0"/>
        <v>2.9145517869999998E-2</v>
      </c>
    </row>
    <row r="11" spans="1:4" x14ac:dyDescent="0.3">
      <c r="A11" s="10" t="s">
        <v>5</v>
      </c>
      <c r="B11" s="4" t="str">
        <f>VLOOKUP(A11,'[1]CPA Manual of Accounts'!$D$1:$E$281,2,FALSE)</f>
        <v>Alvin Community College</v>
      </c>
      <c r="C11" s="3">
        <v>1711724.91</v>
      </c>
      <c r="D11" s="9">
        <f t="shared" si="0"/>
        <v>9.5901310399999998E-3</v>
      </c>
    </row>
    <row r="12" spans="1:4" x14ac:dyDescent="0.3">
      <c r="A12" s="10" t="s">
        <v>6</v>
      </c>
      <c r="B12" s="4" t="str">
        <f>VLOOKUP(A12,'[1]CPA Manual of Accounts'!$D$1:$E$281,2,FALSE)</f>
        <v>Amarillo College</v>
      </c>
      <c r="C12" s="3">
        <v>3854600.2</v>
      </c>
      <c r="D12" s="9">
        <f t="shared" si="0"/>
        <v>2.15958305E-2</v>
      </c>
    </row>
    <row r="13" spans="1:4" x14ac:dyDescent="0.3">
      <c r="A13" s="10" t="s">
        <v>7</v>
      </c>
      <c r="B13" s="4" t="str">
        <f>VLOOKUP(A13,'[1]CPA Manual of Accounts'!$D$1:$E$281,2,FALSE)</f>
        <v>Coastal Bend College</v>
      </c>
      <c r="C13" s="3">
        <v>1076224.6100000001</v>
      </c>
      <c r="D13" s="9">
        <f t="shared" si="0"/>
        <v>6.0296692400000004E-3</v>
      </c>
    </row>
    <row r="14" spans="1:4" x14ac:dyDescent="0.3">
      <c r="A14" s="10" t="s">
        <v>8</v>
      </c>
      <c r="B14" s="4" t="str">
        <f>VLOOKUP(A14,'[1]CPA Manual of Accounts'!$D$1:$E$281,2,FALSE)</f>
        <v>Blinn College</v>
      </c>
      <c r="C14" s="3">
        <v>4158677.39</v>
      </c>
      <c r="D14" s="9">
        <f t="shared" si="0"/>
        <v>2.32994571E-2</v>
      </c>
    </row>
    <row r="15" spans="1:4" x14ac:dyDescent="0.3">
      <c r="A15" s="10" t="s">
        <v>9</v>
      </c>
      <c r="B15" s="4" t="str">
        <f>VLOOKUP(A15,'[1]CPA Manual of Accounts'!$D$1:$E$281,2,FALSE)</f>
        <v>Central Texas College</v>
      </c>
      <c r="C15" s="3">
        <v>2699705.88</v>
      </c>
      <c r="D15" s="9">
        <f t="shared" si="0"/>
        <v>1.5125405369999999E-2</v>
      </c>
    </row>
    <row r="16" spans="1:4" x14ac:dyDescent="0.3">
      <c r="A16" s="10" t="s">
        <v>10</v>
      </c>
      <c r="B16" s="4" t="str">
        <f>VLOOKUP(A16,'[1]CPA Manual of Accounts'!$D$1:$E$281,2,FALSE)</f>
        <v>Cisco Junior College</v>
      </c>
      <c r="C16" s="3">
        <v>898099.22</v>
      </c>
      <c r="D16" s="9">
        <f t="shared" si="0"/>
        <v>5.03170174E-3</v>
      </c>
    </row>
    <row r="17" spans="1:4" x14ac:dyDescent="0.3">
      <c r="A17" s="10" t="s">
        <v>11</v>
      </c>
      <c r="B17" s="4" t="str">
        <f>VLOOKUP(A17,'[1]CPA Manual of Accounts'!$D$1:$E$281,2,FALSE)</f>
        <v>Clarendon College</v>
      </c>
      <c r="C17" s="3">
        <v>420795.73</v>
      </c>
      <c r="D17" s="9">
        <f t="shared" si="0"/>
        <v>2.3575553299999999E-3</v>
      </c>
    </row>
    <row r="18" spans="1:4" x14ac:dyDescent="0.3">
      <c r="A18" s="10" t="s">
        <v>12</v>
      </c>
      <c r="B18" s="4" t="str">
        <f>VLOOKUP(A18,'[1]CPA Manual of Accounts'!$D$1:$E$281,2,FALSE)</f>
        <v>North Central Texas College</v>
      </c>
      <c r="C18" s="3">
        <v>1870899.35</v>
      </c>
      <c r="D18" s="9">
        <f t="shared" si="0"/>
        <v>1.048192371E-2</v>
      </c>
    </row>
    <row r="19" spans="1:4" x14ac:dyDescent="0.3">
      <c r="A19" s="10" t="s">
        <v>13</v>
      </c>
      <c r="B19" s="4" t="str">
        <f>VLOOKUP(A19,'[1]CPA Manual of Accounts'!$D$1:$E$281,2,FALSE)</f>
        <v>Dallas County Community College</v>
      </c>
      <c r="C19" s="3">
        <v>18648111.940000001</v>
      </c>
      <c r="D19" s="9">
        <f t="shared" si="0"/>
        <v>0.10447814134</v>
      </c>
    </row>
    <row r="20" spans="1:4" x14ac:dyDescent="0.3">
      <c r="A20" s="10" t="s">
        <v>14</v>
      </c>
      <c r="B20" s="4" t="str">
        <f>VLOOKUP(A20,'[1]CPA Manual of Accounts'!$D$1:$E$281,2,FALSE)</f>
        <v>Del Mar College</v>
      </c>
      <c r="C20" s="3">
        <v>4238957.9800000004</v>
      </c>
      <c r="D20" s="9">
        <f t="shared" si="0"/>
        <v>2.3749238119999998E-2</v>
      </c>
    </row>
    <row r="21" spans="1:4" x14ac:dyDescent="0.3">
      <c r="A21" s="10" t="s">
        <v>15</v>
      </c>
      <c r="B21" s="4" t="str">
        <f>VLOOKUP(A21,'[1]CPA Manual of Accounts'!$D$1:$E$281,2,FALSE)</f>
        <v>Frank Phillips College</v>
      </c>
      <c r="C21" s="3">
        <v>367305.02</v>
      </c>
      <c r="D21" s="9">
        <f t="shared" si="0"/>
        <v>2.0578676199999998E-3</v>
      </c>
    </row>
    <row r="22" spans="1:4" x14ac:dyDescent="0.3">
      <c r="A22" s="10" t="s">
        <v>16</v>
      </c>
      <c r="B22" s="4" t="str">
        <f>VLOOKUP(A22,'[1]CPA Manual of Accounts'!$D$1:$E$281,2,FALSE)</f>
        <v>Galveston College</v>
      </c>
      <c r="C22" s="3">
        <v>854172.6</v>
      </c>
      <c r="D22" s="9">
        <f t="shared" si="0"/>
        <v>4.7855979199999997E-3</v>
      </c>
    </row>
    <row r="23" spans="1:4" x14ac:dyDescent="0.3">
      <c r="A23" s="10" t="s">
        <v>17</v>
      </c>
      <c r="B23" s="4" t="str">
        <f>VLOOKUP(A23,'[1]CPA Manual of Accounts'!$D$1:$E$281,2,FALSE)</f>
        <v>Grayson County College</v>
      </c>
      <c r="C23" s="3">
        <v>1598789.98</v>
      </c>
      <c r="D23" s="9">
        <f t="shared" si="0"/>
        <v>8.95740041E-3</v>
      </c>
    </row>
    <row r="24" spans="1:4" x14ac:dyDescent="0.3">
      <c r="A24" s="10" t="s">
        <v>18</v>
      </c>
      <c r="B24" s="4" t="str">
        <f>VLOOKUP(A24,'[1]CPA Manual of Accounts'!$D$1:$E$281,2,FALSE)</f>
        <v>Trinity Valley Community College</v>
      </c>
      <c r="C24" s="3">
        <v>2036649.81</v>
      </c>
      <c r="D24" s="9">
        <f t="shared" si="0"/>
        <v>1.141055928E-2</v>
      </c>
    </row>
    <row r="25" spans="1:4" x14ac:dyDescent="0.3">
      <c r="A25" s="10" t="s">
        <v>19</v>
      </c>
      <c r="B25" s="4" t="str">
        <f>VLOOKUP(A25,'[1]CPA Manual of Accounts'!$D$1:$E$281,2,FALSE)</f>
        <v>Hill College</v>
      </c>
      <c r="C25" s="3">
        <v>1226712.21</v>
      </c>
      <c r="D25" s="9">
        <f t="shared" si="0"/>
        <v>6.8727929199999998E-3</v>
      </c>
    </row>
    <row r="26" spans="1:4" x14ac:dyDescent="0.3">
      <c r="A26" s="10" t="s">
        <v>20</v>
      </c>
      <c r="B26" s="12" t="str">
        <f>VLOOKUP(A26,'[1]CPA Manual of Accounts'!$D$1:$E$281,2,FALSE)</f>
        <v>Howard College</v>
      </c>
      <c r="C26" s="3">
        <v>1134384.44</v>
      </c>
      <c r="D26" s="9">
        <f t="shared" si="0"/>
        <v>6.3555162200000003E-3</v>
      </c>
    </row>
    <row r="27" spans="1:4" x14ac:dyDescent="0.3">
      <c r="A27" s="10" t="s">
        <v>21</v>
      </c>
      <c r="B27" s="4" t="str">
        <f>VLOOKUP(A27,'[1]CPA Manual of Accounts'!$D$1:$E$281,2,FALSE)</f>
        <v>Kilgore College</v>
      </c>
      <c r="C27" s="3">
        <v>1744916.03</v>
      </c>
      <c r="D27" s="9">
        <f t="shared" si="0"/>
        <v>9.7760880099999996E-3</v>
      </c>
    </row>
    <row r="28" spans="1:4" x14ac:dyDescent="0.3">
      <c r="A28" s="10" t="s">
        <v>22</v>
      </c>
      <c r="B28" s="4" t="str">
        <f>VLOOKUP(A28,'[1]CPA Manual of Accounts'!$D$1:$E$281,2,FALSE)</f>
        <v>Laredo Junior College</v>
      </c>
      <c r="C28" s="3">
        <v>3361322.36</v>
      </c>
      <c r="D28" s="9">
        <f t="shared" si="0"/>
        <v>1.8832186000000001E-2</v>
      </c>
    </row>
    <row r="29" spans="1:4" x14ac:dyDescent="0.3">
      <c r="A29" s="10" t="s">
        <v>23</v>
      </c>
      <c r="B29" s="4" t="str">
        <f>VLOOKUP(A29,'[1]CPA Manual of Accounts'!$D$1:$E$281,2,FALSE)</f>
        <v>Lee College</v>
      </c>
      <c r="C29" s="3">
        <v>2113531.5299999998</v>
      </c>
      <c r="D29" s="9">
        <f t="shared" si="0"/>
        <v>1.184129775E-2</v>
      </c>
    </row>
    <row r="30" spans="1:4" x14ac:dyDescent="0.3">
      <c r="A30" s="10" t="s">
        <v>24</v>
      </c>
      <c r="B30" s="4" t="str">
        <f>VLOOKUP(A30,'[1]CPA Manual of Accounts'!$D$1:$E$281,2,FALSE)</f>
        <v>McLennan Community College</v>
      </c>
      <c r="C30" s="3">
        <v>3022944.18</v>
      </c>
      <c r="D30" s="9">
        <f t="shared" si="0"/>
        <v>1.6936384249999999E-2</v>
      </c>
    </row>
    <row r="31" spans="1:4" x14ac:dyDescent="0.3">
      <c r="A31" s="10" t="s">
        <v>25</v>
      </c>
      <c r="B31" s="4" t="str">
        <f>VLOOKUP(A31,'[1]CPA Manual of Accounts'!$D$1:$E$281,2,FALSE)</f>
        <v>College Of The Mainland</v>
      </c>
      <c r="C31" s="3">
        <v>2204053.54</v>
      </c>
      <c r="D31" s="9">
        <f t="shared" si="0"/>
        <v>1.234845748E-2</v>
      </c>
    </row>
    <row r="32" spans="1:4" x14ac:dyDescent="0.3">
      <c r="A32" s="10" t="s">
        <v>26</v>
      </c>
      <c r="B32" s="4" t="str">
        <f>VLOOKUP(A32,'[1]CPA Manual of Accounts'!$D$1:$E$281,2,FALSE)</f>
        <v>Navarro College</v>
      </c>
      <c r="C32" s="3">
        <v>1717380.31</v>
      </c>
      <c r="D32" s="9">
        <f t="shared" si="0"/>
        <v>9.6218160500000007E-3</v>
      </c>
    </row>
    <row r="33" spans="1:4" x14ac:dyDescent="0.3">
      <c r="A33" s="10" t="s">
        <v>27</v>
      </c>
      <c r="B33" s="4" t="str">
        <f>VLOOKUP(A33,'[1]CPA Manual of Accounts'!$D$1:$E$281,2,FALSE)</f>
        <v>Odessa College</v>
      </c>
      <c r="C33" s="3">
        <v>1955365.02</v>
      </c>
      <c r="D33" s="9">
        <f t="shared" si="0"/>
        <v>1.095515211E-2</v>
      </c>
    </row>
    <row r="34" spans="1:4" x14ac:dyDescent="0.3">
      <c r="A34" s="10" t="s">
        <v>28</v>
      </c>
      <c r="B34" s="4" t="str">
        <f>VLOOKUP(A34,'[1]CPA Manual of Accounts'!$D$1:$E$281,2,FALSE)</f>
        <v>Panola College</v>
      </c>
      <c r="C34" s="3">
        <v>976484.73</v>
      </c>
      <c r="D34" s="9">
        <f t="shared" si="0"/>
        <v>5.4708653600000004E-3</v>
      </c>
    </row>
    <row r="35" spans="1:4" x14ac:dyDescent="0.3">
      <c r="A35" s="10" t="s">
        <v>29</v>
      </c>
      <c r="B35" s="4" t="str">
        <f>VLOOKUP(A35,'[1]CPA Manual of Accounts'!$D$1:$E$281,2,FALSE)</f>
        <v>Paris Junior College</v>
      </c>
      <c r="C35" s="3">
        <v>1064891.27</v>
      </c>
      <c r="D35" s="9">
        <f t="shared" si="0"/>
        <v>5.9661729300000002E-3</v>
      </c>
    </row>
    <row r="36" spans="1:4" x14ac:dyDescent="0.3">
      <c r="A36" s="10" t="s">
        <v>30</v>
      </c>
      <c r="B36" s="4" t="str">
        <f>VLOOKUP(A36,'[1]CPA Manual of Accounts'!$D$1:$E$281,2,FALSE)</f>
        <v>Ranger Junior College</v>
      </c>
      <c r="C36" s="3">
        <v>458128.81</v>
      </c>
      <c r="D36" s="9">
        <f t="shared" si="0"/>
        <v>2.5667181099999999E-3</v>
      </c>
    </row>
    <row r="37" spans="1:4" x14ac:dyDescent="0.3">
      <c r="A37" s="10" t="s">
        <v>31</v>
      </c>
      <c r="B37" s="4" t="str">
        <f>VLOOKUP(A37,'[1]CPA Manual of Accounts'!$D$1:$E$281,2,FALSE)</f>
        <v>Alamo Community College</v>
      </c>
      <c r="C37" s="3">
        <v>13585195.41</v>
      </c>
      <c r="D37" s="9">
        <f t="shared" si="0"/>
        <v>7.6112582910000004E-2</v>
      </c>
    </row>
    <row r="38" spans="1:4" x14ac:dyDescent="0.3">
      <c r="A38" s="10" t="s">
        <v>32</v>
      </c>
      <c r="B38" s="4" t="str">
        <f>VLOOKUP(A38,'[1]CPA Manual of Accounts'!$D$1:$E$281,2,FALSE)</f>
        <v>San Jacinto College</v>
      </c>
      <c r="C38" s="3">
        <v>8411855.9700000007</v>
      </c>
      <c r="D38" s="9">
        <f t="shared" si="0"/>
        <v>4.7128367730000002E-2</v>
      </c>
    </row>
    <row r="39" spans="1:4" x14ac:dyDescent="0.3">
      <c r="A39" s="10" t="s">
        <v>33</v>
      </c>
      <c r="B39" s="4" t="str">
        <f>VLOOKUP(A39,'[1]CPA Manual of Accounts'!$D$1:$E$281,2,FALSE)</f>
        <v>South Plains College</v>
      </c>
      <c r="C39" s="3">
        <v>3558556.01</v>
      </c>
      <c r="D39" s="9">
        <f t="shared" si="0"/>
        <v>1.9937209680000002E-2</v>
      </c>
    </row>
    <row r="40" spans="1:4" x14ac:dyDescent="0.3">
      <c r="A40" s="10" t="s">
        <v>34</v>
      </c>
      <c r="B40" s="4" t="str">
        <f>VLOOKUP(A40,'[1]CPA Manual of Accounts'!$D$1:$E$281,2,FALSE)</f>
        <v>Southwest Texas Counties Junior College</v>
      </c>
      <c r="C40" s="3">
        <v>1572451.98</v>
      </c>
      <c r="D40" s="9">
        <f>ROUND(C40/$C$59,11)</f>
        <v>8.8098388099999998E-3</v>
      </c>
    </row>
    <row r="41" spans="1:4" x14ac:dyDescent="0.3">
      <c r="A41" s="10" t="s">
        <v>35</v>
      </c>
      <c r="B41" s="4" t="str">
        <f>VLOOKUP(A41,'[1]CPA Manual of Accounts'!$D$1:$E$281,2,FALSE)</f>
        <v>Tarrant County College District</v>
      </c>
      <c r="C41" s="3">
        <v>13724421.98</v>
      </c>
      <c r="D41" s="9">
        <f t="shared" si="0"/>
        <v>7.6892615410000004E-2</v>
      </c>
    </row>
    <row r="42" spans="1:4" x14ac:dyDescent="0.3">
      <c r="A42" s="10" t="s">
        <v>36</v>
      </c>
      <c r="B42" s="4" t="str">
        <f>VLOOKUP(A42,'[1]CPA Manual of Accounts'!$D$1:$E$281,2,FALSE)</f>
        <v>Temple College</v>
      </c>
      <c r="C42" s="3">
        <v>1525881.23</v>
      </c>
      <c r="D42" s="9">
        <f t="shared" si="0"/>
        <v>8.5489209500000003E-3</v>
      </c>
    </row>
    <row r="43" spans="1:4" x14ac:dyDescent="0.3">
      <c r="A43" s="10" t="s">
        <v>37</v>
      </c>
      <c r="B43" s="4" t="str">
        <f>VLOOKUP(A43,'[1]CPA Manual of Accounts'!$D$1:$E$281,2,FALSE)</f>
        <v>Texarkana College</v>
      </c>
      <c r="C43" s="3">
        <v>1488687.21</v>
      </c>
      <c r="D43" s="9">
        <f t="shared" si="0"/>
        <v>8.3405372700000001E-3</v>
      </c>
    </row>
    <row r="44" spans="1:4" x14ac:dyDescent="0.3">
      <c r="A44" s="10" t="s">
        <v>38</v>
      </c>
      <c r="B44" s="4" t="str">
        <f>VLOOKUP(A44,'[1]CPA Manual of Accounts'!$D$1:$E$281,2,FALSE)</f>
        <v>Texas Southmost College</v>
      </c>
      <c r="C44" s="3">
        <v>477230.85</v>
      </c>
      <c r="D44" s="9">
        <f t="shared" si="0"/>
        <v>2.6737394300000001E-3</v>
      </c>
    </row>
    <row r="45" spans="1:4" x14ac:dyDescent="0.3">
      <c r="A45" s="10" t="s">
        <v>39</v>
      </c>
      <c r="B45" s="4" t="str">
        <f>VLOOKUP(A45,'[1]CPA Manual of Accounts'!$D$1:$E$281,2,FALSE)</f>
        <v>Tyler Junior College</v>
      </c>
      <c r="C45" s="3">
        <v>3792189.66</v>
      </c>
      <c r="D45" s="9">
        <f t="shared" si="0"/>
        <v>2.1246168440000001E-2</v>
      </c>
    </row>
    <row r="46" spans="1:4" x14ac:dyDescent="0.3">
      <c r="A46" s="10" t="s">
        <v>40</v>
      </c>
      <c r="B46" s="4" t="str">
        <f>VLOOKUP(A46,'[1]CPA Manual of Accounts'!$D$1:$E$281,2,FALSE)</f>
        <v>Victoria College</v>
      </c>
      <c r="C46" s="3">
        <v>1310005.55</v>
      </c>
      <c r="D46" s="9">
        <f t="shared" si="0"/>
        <v>7.3394532100000002E-3</v>
      </c>
    </row>
    <row r="47" spans="1:4" x14ac:dyDescent="0.3">
      <c r="A47" s="10" t="s">
        <v>41</v>
      </c>
      <c r="B47" s="4" t="str">
        <f>VLOOKUP(A47,'[1]CPA Manual of Accounts'!$D$1:$E$281,2,FALSE)</f>
        <v>Weatherford College</v>
      </c>
      <c r="C47" s="3">
        <v>1574005.72</v>
      </c>
      <c r="D47" s="9">
        <f t="shared" si="0"/>
        <v>8.8185438099999992E-3</v>
      </c>
    </row>
    <row r="48" spans="1:4" x14ac:dyDescent="0.3">
      <c r="A48" s="10" t="s">
        <v>42</v>
      </c>
      <c r="B48" s="4" t="str">
        <f>VLOOKUP(A48,'[1]CPA Manual of Accounts'!$D$1:$E$281,2,FALSE)</f>
        <v>Wharton County Junior College</v>
      </c>
      <c r="C48" s="3">
        <v>2040668.19</v>
      </c>
      <c r="D48" s="9">
        <f t="shared" si="0"/>
        <v>1.14330727E-2</v>
      </c>
    </row>
    <row r="49" spans="1:4" x14ac:dyDescent="0.3">
      <c r="A49" s="10" t="s">
        <v>43</v>
      </c>
      <c r="B49" s="4" t="str">
        <f>VLOOKUP(A49,'[1]CPA Manual of Accounts'!$D$1:$E$281,2,FALSE)</f>
        <v>Angelina College</v>
      </c>
      <c r="C49" s="3">
        <v>1414007.84</v>
      </c>
      <c r="D49" s="9">
        <f t="shared" si="0"/>
        <v>7.9221377199999998E-3</v>
      </c>
    </row>
    <row r="50" spans="1:4" x14ac:dyDescent="0.3">
      <c r="A50" s="10" t="s">
        <v>44</v>
      </c>
      <c r="B50" s="4" t="str">
        <f>VLOOKUP(A50,'[1]CPA Manual of Accounts'!$D$1:$E$281,2,FALSE)</f>
        <v>Brazosport College</v>
      </c>
      <c r="C50" s="3">
        <v>1488474.38</v>
      </c>
      <c r="D50" s="9">
        <f t="shared" si="0"/>
        <v>8.3393448699999994E-3</v>
      </c>
    </row>
    <row r="51" spans="1:4" x14ac:dyDescent="0.3">
      <c r="A51" s="10" t="s">
        <v>45</v>
      </c>
      <c r="B51" s="4" t="str">
        <f>VLOOKUP(A51,'[1]CPA Manual of Accounts'!$D$1:$E$281,2,FALSE)</f>
        <v>Vernon Regional Junior College</v>
      </c>
      <c r="C51" s="3">
        <v>1211235.5</v>
      </c>
      <c r="D51" s="9">
        <f t="shared" si="0"/>
        <v>6.7860829100000004E-3</v>
      </c>
    </row>
    <row r="52" spans="1:4" x14ac:dyDescent="0.3">
      <c r="A52" s="10" t="s">
        <v>46</v>
      </c>
      <c r="B52" s="4" t="str">
        <f>VLOOKUP(A52,'[1]CPA Manual of Accounts'!$D$1:$E$281,2,FALSE)</f>
        <v>Western Texas College</v>
      </c>
      <c r="C52" s="3">
        <v>821352.6</v>
      </c>
      <c r="D52" s="9">
        <f t="shared" si="0"/>
        <v>4.6017201800000003E-3</v>
      </c>
    </row>
    <row r="53" spans="1:4" x14ac:dyDescent="0.3">
      <c r="A53" s="10" t="s">
        <v>47</v>
      </c>
      <c r="B53" s="4" t="str">
        <f>VLOOKUP(A53,'[1]CPA Manual of Accounts'!$D$1:$E$281,2,FALSE)</f>
        <v>El Paso Community College</v>
      </c>
      <c r="C53" s="3">
        <v>7195923.2999999998</v>
      </c>
      <c r="D53" s="9">
        <f t="shared" si="0"/>
        <v>4.0315968399999999E-2</v>
      </c>
    </row>
    <row r="54" spans="1:4" x14ac:dyDescent="0.3">
      <c r="A54" s="10" t="s">
        <v>48</v>
      </c>
      <c r="B54" s="4" t="str">
        <f>VLOOKUP(A54,'[1]CPA Manual of Accounts'!$D$1:$E$281,2,FALSE)</f>
        <v>Houston Community College</v>
      </c>
      <c r="C54" s="3">
        <v>10820151.75</v>
      </c>
      <c r="D54" s="9">
        <f>ROUND(C54/$C$59,11)</f>
        <v>6.0621115289999999E-2</v>
      </c>
    </row>
    <row r="55" spans="1:4" x14ac:dyDescent="0.3">
      <c r="A55" s="10" t="s">
        <v>49</v>
      </c>
      <c r="B55" s="4" t="str">
        <f>VLOOKUP(A55,'[1]CPA Manual of Accounts'!$D$1:$E$281,2,FALSE)</f>
        <v>Midland College</v>
      </c>
      <c r="C55" s="3">
        <v>2177522.44</v>
      </c>
      <c r="D55" s="9">
        <f t="shared" si="0"/>
        <v>1.2199814010000001E-2</v>
      </c>
    </row>
    <row r="56" spans="1:4" x14ac:dyDescent="0.3">
      <c r="A56" s="10" t="s">
        <v>50</v>
      </c>
      <c r="B56" s="4" t="str">
        <f>VLOOKUP(A56,'[1]CPA Manual of Accounts'!$D$1:$E$281,2,FALSE)</f>
        <v>Lone Star College</v>
      </c>
      <c r="C56" s="3">
        <v>12633646.949999999</v>
      </c>
      <c r="D56" s="9">
        <f t="shared" si="0"/>
        <v>7.0781425810000007E-2</v>
      </c>
    </row>
    <row r="57" spans="1:4" x14ac:dyDescent="0.3">
      <c r="A57" s="10" t="s">
        <v>51</v>
      </c>
      <c r="B57" s="4" t="str">
        <f>VLOOKUP(A57,'[1]CPA Manual of Accounts'!$D$1:$E$281,2,FALSE)</f>
        <v>Austin Community College</v>
      </c>
      <c r="C57" s="3">
        <v>10370118.17</v>
      </c>
      <c r="D57" s="9">
        <f t="shared" si="0"/>
        <v>5.8099751620000001E-2</v>
      </c>
    </row>
    <row r="58" spans="1:4" x14ac:dyDescent="0.3">
      <c r="A58" s="10" t="s">
        <v>52</v>
      </c>
      <c r="B58" s="4" t="str">
        <f>VLOOKUP(A58,'[1]CPA Manual of Accounts'!$D$1:$E$281,2,FALSE)</f>
        <v>Northeast Texas Community College</v>
      </c>
      <c r="C58" s="3">
        <v>910171.18</v>
      </c>
      <c r="D58" s="9">
        <f t="shared" si="0"/>
        <v>5.0993362500000002E-3</v>
      </c>
    </row>
    <row r="59" spans="1:4" x14ac:dyDescent="0.3">
      <c r="A59" s="13" t="s">
        <v>60</v>
      </c>
      <c r="B59" s="14"/>
      <c r="C59" s="15">
        <f>SUM(C8:C58)</f>
        <v>178488167</v>
      </c>
      <c r="D59" s="11">
        <f>SUM(D8:D58)</f>
        <v>1.0000000000300002</v>
      </c>
    </row>
    <row r="62" spans="1:4" x14ac:dyDescent="0.3">
      <c r="A62" s="17" t="s">
        <v>54</v>
      </c>
    </row>
    <row r="63" spans="1:4" x14ac:dyDescent="0.3">
      <c r="A63" s="17" t="s">
        <v>61</v>
      </c>
    </row>
  </sheetData>
  <mergeCells count="2">
    <mergeCell ref="A7:B7"/>
    <mergeCell ref="A59:B5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 Queller</dc:creator>
  <cp:lastModifiedBy>Mari Queller</cp:lastModifiedBy>
  <dcterms:created xsi:type="dcterms:W3CDTF">2019-10-21T13:05:55Z</dcterms:created>
  <dcterms:modified xsi:type="dcterms:W3CDTF">2019-10-21T13:45:51Z</dcterms:modified>
</cp:coreProperties>
</file>